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defaultThemeVersion="124226"/>
  <bookViews>
    <workbookView xWindow="675" yWindow="105" windowWidth="12120" windowHeight="8055" activeTab="1"/>
  </bookViews>
  <sheets>
    <sheet name="NPV test" sheetId="1" r:id="rId1"/>
    <sheet name="ROI teste" sheetId="2" r:id="rId2"/>
  </sheets>
  <calcPr calcId="145621"/>
</workbook>
</file>

<file path=xl/calcChain.xml><?xml version="1.0" encoding="utf-8"?>
<calcChain xmlns="http://schemas.openxmlformats.org/spreadsheetml/2006/main">
  <c r="H12" i="2" l="1"/>
  <c r="E12" i="2"/>
  <c r="H10" i="2"/>
  <c r="H9" i="2"/>
  <c r="E8" i="1"/>
  <c r="J14" i="1"/>
  <c r="J13" i="1"/>
  <c r="J9" i="1"/>
  <c r="J4" i="1"/>
  <c r="C4" i="1"/>
  <c r="E7" i="1"/>
  <c r="E6" i="1"/>
  <c r="E5" i="1"/>
  <c r="F5" i="1" s="1"/>
  <c r="I5" i="1" s="1"/>
  <c r="F4" i="1"/>
  <c r="F14" i="1"/>
  <c r="I14" i="1" s="1"/>
  <c r="F6" i="1"/>
  <c r="H6" i="1" s="1"/>
  <c r="F7" i="1"/>
  <c r="I7" i="1" s="1"/>
  <c r="F8" i="1"/>
  <c r="J8" i="1" s="1"/>
  <c r="F9" i="1"/>
  <c r="G9" i="1" s="1"/>
  <c r="F10" i="1"/>
  <c r="J10" i="1" s="1"/>
  <c r="F11" i="1"/>
  <c r="G11" i="1" s="1"/>
  <c r="F12" i="1"/>
  <c r="J12" i="1" s="1"/>
  <c r="F13" i="1"/>
  <c r="G13" i="1" s="1"/>
  <c r="J7" i="1" l="1"/>
  <c r="J5" i="1"/>
  <c r="J15" i="1" s="1"/>
  <c r="J6" i="1"/>
  <c r="J11" i="1"/>
  <c r="H5" i="1"/>
  <c r="G14" i="1"/>
  <c r="G5" i="1"/>
  <c r="H13" i="1"/>
  <c r="I13" i="1"/>
  <c r="H9" i="1"/>
  <c r="I9" i="1"/>
  <c r="G7" i="1"/>
  <c r="I4" i="1"/>
  <c r="G4" i="1"/>
  <c r="H4" i="1"/>
  <c r="H11" i="1"/>
  <c r="I11" i="1"/>
  <c r="H14" i="1"/>
  <c r="H7" i="1"/>
  <c r="G12" i="1"/>
  <c r="G8" i="1"/>
  <c r="H12" i="1"/>
  <c r="H8" i="1"/>
  <c r="I12" i="1"/>
  <c r="I8" i="1"/>
  <c r="G10" i="1"/>
  <c r="G6" i="1"/>
  <c r="H10" i="1"/>
  <c r="I10" i="1"/>
  <c r="I6" i="1"/>
  <c r="G15" i="1" l="1"/>
  <c r="I15" i="1"/>
  <c r="H15" i="1"/>
</calcChain>
</file>

<file path=xl/sharedStrings.xml><?xml version="1.0" encoding="utf-8"?>
<sst xmlns="http://schemas.openxmlformats.org/spreadsheetml/2006/main" count="30" uniqueCount="28">
  <si>
    <t>S</t>
  </si>
  <si>
    <t>FEK/EKJ</t>
  </si>
  <si>
    <t>Computing the net present value (NVP) of a project on 690 000 crowns</t>
  </si>
  <si>
    <t xml:space="preserve">Thousand </t>
  </si>
  <si>
    <t>crowns</t>
  </si>
  <si>
    <t>Year</t>
  </si>
  <si>
    <t>Inflows</t>
  </si>
  <si>
    <t>Outflows</t>
  </si>
  <si>
    <t>Discount rates</t>
  </si>
  <si>
    <t>NPV=</t>
  </si>
  <si>
    <t>Investment</t>
  </si>
  <si>
    <t xml:space="preserve">In this project having invested 700 000 crowns we will reach a positive NPV for discount rates lower than 12 %. If we want </t>
  </si>
  <si>
    <t>Discount raters over 12% this project is not profitable.</t>
  </si>
  <si>
    <t>Please test different inflows and outflows during the years. A profiable project must reach a NPV greater than zero.</t>
  </si>
  <si>
    <t xml:space="preserve">                                                                                                                (See further Larson &amp; Gray Project management, pages 37- 38)</t>
  </si>
  <si>
    <t xml:space="preserve">Return on investment (ROI): </t>
  </si>
  <si>
    <t>The income (profit) is diveded by the investment needed to gain that income (profit)</t>
  </si>
  <si>
    <t xml:space="preserve">Compare two projects  and project B of </t>
  </si>
  <si>
    <t>A</t>
  </si>
  <si>
    <t>B</t>
  </si>
  <si>
    <t>requires an investment of $ 500,000 and gives an income of $ 200,000</t>
  </si>
  <si>
    <t>requires an investment of $ 250,000 and gives an income of $ 150,000</t>
  </si>
  <si>
    <t>ROI =</t>
  </si>
  <si>
    <t>income</t>
  </si>
  <si>
    <t>investment</t>
  </si>
  <si>
    <t>ROI (A) =</t>
  </si>
  <si>
    <t>ROI (B) =</t>
  </si>
  <si>
    <t>Project B is thus more profitable than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</si>
</sst>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2">
    <font>
      <sz val="10"/>
      <name val="Geneva"/>
    </font>
    <font>
      <sz val="18"/>
      <name val="Geneva"/>
    </font>
    <font>
      <sz val="9"/>
      <name val="Geneva"/>
    </font>
    <font>
      <b/>
      <sz val="12"/>
      <name val="Times New Roman"/>
      <family val="1"/>
    </font>
    <font>
      <sz val="10"/>
      <name val="Geneva"/>
    </font>
    <font>
      <b/>
      <sz val="10"/>
      <name val="Geneva"/>
      <family val="2"/>
    </font>
    <font>
      <b/>
      <sz val="12"/>
      <name val="Geneva"/>
      <family val="2"/>
    </font>
    <font>
      <sz val="12"/>
      <name val="Geneva"/>
      <family val="2"/>
    </font>
    <font>
      <b/>
      <sz val="12"/>
      <name val="Symbol"/>
      <family val="1"/>
      <charset val="2"/>
    </font>
    <font>
      <sz val="12"/>
      <color rgb="FF7030A0"/>
      <name val="Geneva"/>
      <family val="2"/>
    </font>
    <font>
      <sz val="9"/>
      <name val="Geneva"/>
      <family val="2"/>
    </font>
    <font>
      <sz val="10"/>
      <name val="Genev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1" xfId="0" applyFont="1" applyBorder="1"/>
    <xf numFmtId="0" fontId="6" fillId="0" borderId="5" xfId="0" applyFont="1" applyBorder="1"/>
    <xf numFmtId="0" fontId="6" fillId="0" borderId="8" xfId="0" applyFont="1" applyBorder="1"/>
    <xf numFmtId="0" fontId="7" fillId="0" borderId="0" xfId="0" applyFont="1"/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0" fontId="7" fillId="0" borderId="6" xfId="0" applyFont="1" applyBorder="1"/>
    <xf numFmtId="2" fontId="6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vertical="center"/>
    </xf>
    <xf numFmtId="0" fontId="7" fillId="0" borderId="9" xfId="0" applyFont="1" applyFill="1" applyBorder="1"/>
    <xf numFmtId="0" fontId="7" fillId="0" borderId="10" xfId="0" applyFont="1" applyBorder="1"/>
    <xf numFmtId="0" fontId="6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>
      <selection activeCell="G39" sqref="G39"/>
    </sheetView>
  </sheetViews>
  <sheetFormatPr defaultColWidth="11.42578125" defaultRowHeight="12.75"/>
  <cols>
    <col min="1" max="1" width="11.5703125" customWidth="1"/>
    <col min="2" max="2" width="6.140625" bestFit="1" customWidth="1"/>
    <col min="3" max="3" width="14" customWidth="1"/>
    <col min="4" max="4" width="9.140625" customWidth="1"/>
    <col min="5" max="5" width="11" customWidth="1"/>
    <col min="6" max="6" width="5.85546875" bestFit="1" customWidth="1"/>
    <col min="7" max="7" width="11.140625" customWidth="1"/>
    <col min="8" max="8" width="9" customWidth="1"/>
    <col min="9" max="9" width="10.7109375" bestFit="1" customWidth="1"/>
    <col min="10" max="10" width="9" customWidth="1"/>
  </cols>
  <sheetData>
    <row r="1" spans="1:12" ht="23.1" customHeight="1">
      <c r="A1" s="5" t="s">
        <v>2</v>
      </c>
      <c r="B1" s="6"/>
      <c r="C1" s="6"/>
      <c r="D1" s="6"/>
      <c r="E1" s="6"/>
      <c r="F1" s="6"/>
      <c r="G1" s="6"/>
      <c r="H1" s="6"/>
      <c r="I1" s="6"/>
      <c r="J1" s="7"/>
    </row>
    <row r="2" spans="1:12" s="3" customFormat="1" ht="23.1" customHeight="1">
      <c r="A2" s="8"/>
      <c r="B2" s="9"/>
      <c r="C2" s="9"/>
      <c r="D2" s="9"/>
      <c r="E2" s="9"/>
      <c r="F2" s="9"/>
      <c r="G2" s="28" t="s">
        <v>8</v>
      </c>
      <c r="H2" s="9"/>
      <c r="I2" s="10"/>
      <c r="J2" s="4"/>
    </row>
    <row r="3" spans="1:12" ht="23.1" customHeight="1">
      <c r="A3" s="11" t="s">
        <v>3</v>
      </c>
      <c r="B3" s="12" t="s">
        <v>5</v>
      </c>
      <c r="C3" s="12" t="s">
        <v>10</v>
      </c>
      <c r="D3" s="12" t="s">
        <v>6</v>
      </c>
      <c r="E3" s="12" t="s">
        <v>7</v>
      </c>
      <c r="F3" s="13" t="s">
        <v>0</v>
      </c>
      <c r="G3" s="14">
        <v>0.1</v>
      </c>
      <c r="H3" s="14">
        <v>0.11</v>
      </c>
      <c r="I3" s="14">
        <v>0.12</v>
      </c>
      <c r="J3" s="14">
        <v>0.11899999999999999</v>
      </c>
      <c r="K3" s="1"/>
      <c r="L3" s="1"/>
    </row>
    <row r="4" spans="1:12" ht="23.1" customHeight="1">
      <c r="A4" s="15" t="s">
        <v>4</v>
      </c>
      <c r="B4" s="16">
        <v>0</v>
      </c>
      <c r="C4" s="16">
        <f>-700</f>
        <v>-700</v>
      </c>
      <c r="D4" s="16">
        <v>0</v>
      </c>
      <c r="E4" s="16">
        <v>0</v>
      </c>
      <c r="F4" s="16">
        <f t="shared" ref="F4:F13" si="0">C4+D4+E4</f>
        <v>-700</v>
      </c>
      <c r="G4" s="17">
        <f t="shared" ref="G4:J14" si="1">$F4/(1+G$3)^$B4</f>
        <v>-700</v>
      </c>
      <c r="H4" s="17">
        <f t="shared" si="1"/>
        <v>-700</v>
      </c>
      <c r="I4" s="17">
        <f t="shared" si="1"/>
        <v>-700</v>
      </c>
      <c r="J4" s="17">
        <f t="shared" si="1"/>
        <v>-700</v>
      </c>
      <c r="K4" s="1"/>
      <c r="L4" s="1"/>
    </row>
    <row r="5" spans="1:12" ht="23.1" customHeight="1">
      <c r="A5" s="18"/>
      <c r="B5" s="11">
        <v>1</v>
      </c>
      <c r="C5" s="11"/>
      <c r="D5" s="11">
        <v>260</v>
      </c>
      <c r="E5" s="11">
        <f>-30</f>
        <v>-30</v>
      </c>
      <c r="F5" s="11">
        <f>C5+D5+E5</f>
        <v>230</v>
      </c>
      <c r="G5" s="19">
        <f t="shared" si="1"/>
        <v>209.09090909090907</v>
      </c>
      <c r="H5" s="19">
        <f t="shared" si="1"/>
        <v>207.20720720720718</v>
      </c>
      <c r="I5" s="19">
        <f t="shared" si="1"/>
        <v>205.35714285714283</v>
      </c>
      <c r="J5" s="19">
        <f t="shared" si="1"/>
        <v>205.54066130473637</v>
      </c>
      <c r="K5" s="1"/>
      <c r="L5" s="1"/>
    </row>
    <row r="6" spans="1:12" ht="23.1" customHeight="1">
      <c r="A6" s="18"/>
      <c r="B6" s="11">
        <v>2</v>
      </c>
      <c r="C6" s="11"/>
      <c r="D6" s="11">
        <v>250</v>
      </c>
      <c r="E6" s="11">
        <f>-20</f>
        <v>-20</v>
      </c>
      <c r="F6" s="11">
        <f t="shared" si="0"/>
        <v>230</v>
      </c>
      <c r="G6" s="19">
        <f t="shared" si="1"/>
        <v>190.08264462809913</v>
      </c>
      <c r="H6" s="19">
        <f t="shared" si="1"/>
        <v>186.6731596461326</v>
      </c>
      <c r="I6" s="19">
        <f t="shared" si="1"/>
        <v>183.35459183673467</v>
      </c>
      <c r="J6" s="19">
        <f t="shared" si="1"/>
        <v>183.6824497808189</v>
      </c>
      <c r="K6" s="1"/>
      <c r="L6" s="1"/>
    </row>
    <row r="7" spans="1:12" ht="23.1" customHeight="1">
      <c r="A7" s="20"/>
      <c r="B7" s="11">
        <v>3</v>
      </c>
      <c r="C7" s="11"/>
      <c r="D7" s="11">
        <v>240</v>
      </c>
      <c r="E7" s="11">
        <f>-10</f>
        <v>-10</v>
      </c>
      <c r="F7" s="11">
        <f t="shared" si="0"/>
        <v>230</v>
      </c>
      <c r="G7" s="19">
        <f t="shared" si="1"/>
        <v>172.80240420736283</v>
      </c>
      <c r="H7" s="19">
        <f t="shared" si="1"/>
        <v>168.17401769921855</v>
      </c>
      <c r="I7" s="19">
        <f t="shared" si="1"/>
        <v>163.70945699708452</v>
      </c>
      <c r="J7" s="19">
        <f t="shared" si="1"/>
        <v>164.14874868705891</v>
      </c>
      <c r="K7" s="1"/>
      <c r="L7" s="1"/>
    </row>
    <row r="8" spans="1:12" ht="23.1" customHeight="1">
      <c r="A8" s="18"/>
      <c r="B8" s="11">
        <v>4</v>
      </c>
      <c r="C8" s="11"/>
      <c r="D8" s="11">
        <v>230</v>
      </c>
      <c r="E8" s="11">
        <f>0</f>
        <v>0</v>
      </c>
      <c r="F8" s="11">
        <f t="shared" si="0"/>
        <v>230</v>
      </c>
      <c r="G8" s="19">
        <f t="shared" si="1"/>
        <v>157.09309473396621</v>
      </c>
      <c r="H8" s="19">
        <f t="shared" si="1"/>
        <v>151.50812405335003</v>
      </c>
      <c r="I8" s="19">
        <f t="shared" si="1"/>
        <v>146.16915803311116</v>
      </c>
      <c r="J8" s="19">
        <f t="shared" si="1"/>
        <v>146.69235807601331</v>
      </c>
      <c r="K8" s="1"/>
      <c r="L8" s="1"/>
    </row>
    <row r="9" spans="1:12" ht="23.1" customHeight="1">
      <c r="A9" s="18"/>
      <c r="B9" s="11">
        <v>5</v>
      </c>
      <c r="C9" s="11"/>
      <c r="D9" s="11"/>
      <c r="E9" s="11"/>
      <c r="F9" s="11">
        <f t="shared" si="0"/>
        <v>0</v>
      </c>
      <c r="G9" s="19">
        <f t="shared" si="1"/>
        <v>0</v>
      </c>
      <c r="H9" s="19">
        <f t="shared" si="1"/>
        <v>0</v>
      </c>
      <c r="I9" s="19">
        <f t="shared" si="1"/>
        <v>0</v>
      </c>
      <c r="J9" s="19">
        <f t="shared" si="1"/>
        <v>0</v>
      </c>
      <c r="K9" s="1"/>
      <c r="L9" s="1"/>
    </row>
    <row r="10" spans="1:12" ht="23.1" customHeight="1">
      <c r="A10" s="18"/>
      <c r="B10" s="11">
        <v>6</v>
      </c>
      <c r="C10" s="11"/>
      <c r="D10" s="11"/>
      <c r="E10" s="11"/>
      <c r="F10" s="11">
        <f t="shared" si="0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"/>
      <c r="L10" s="1"/>
    </row>
    <row r="11" spans="1:12" ht="23.1" customHeight="1">
      <c r="A11" s="18"/>
      <c r="B11" s="11">
        <v>7</v>
      </c>
      <c r="C11" s="11"/>
      <c r="D11" s="11"/>
      <c r="E11" s="11"/>
      <c r="F11" s="11">
        <f t="shared" si="0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"/>
      <c r="L11" s="1"/>
    </row>
    <row r="12" spans="1:12" ht="23.1" customHeight="1">
      <c r="A12" s="18"/>
      <c r="B12" s="11">
        <v>8</v>
      </c>
      <c r="C12" s="11"/>
      <c r="D12" s="11"/>
      <c r="E12" s="11"/>
      <c r="F12" s="11">
        <f t="shared" si="0"/>
        <v>0</v>
      </c>
      <c r="G12" s="19">
        <f t="shared" si="1"/>
        <v>0</v>
      </c>
      <c r="H12" s="19">
        <f t="shared" si="1"/>
        <v>0</v>
      </c>
      <c r="I12" s="19">
        <f t="shared" si="1"/>
        <v>0</v>
      </c>
      <c r="J12" s="19">
        <f t="shared" si="1"/>
        <v>0</v>
      </c>
      <c r="K12" s="1"/>
      <c r="L12" s="1"/>
    </row>
    <row r="13" spans="1:12" ht="23.1" customHeight="1">
      <c r="A13" s="18"/>
      <c r="B13" s="11">
        <v>9</v>
      </c>
      <c r="C13" s="11"/>
      <c r="D13" s="11"/>
      <c r="E13" s="11"/>
      <c r="F13" s="11">
        <f t="shared" si="0"/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"/>
      <c r="L13" s="1"/>
    </row>
    <row r="14" spans="1:12" ht="23.1" customHeight="1">
      <c r="A14" s="18"/>
      <c r="B14" s="11">
        <v>10</v>
      </c>
      <c r="C14" s="11"/>
      <c r="D14" s="11"/>
      <c r="E14" s="11"/>
      <c r="F14" s="11">
        <f>C14+D14+E14</f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"/>
      <c r="L14" s="1"/>
    </row>
    <row r="15" spans="1:12" ht="23.1" customHeight="1">
      <c r="A15" s="18"/>
      <c r="B15" s="11"/>
      <c r="C15" s="11"/>
      <c r="D15" s="11"/>
      <c r="E15" s="12" t="s">
        <v>9</v>
      </c>
      <c r="F15" s="11"/>
      <c r="G15" s="21">
        <f>SUM(G4:G14)</f>
        <v>29.069052660337206</v>
      </c>
      <c r="H15" s="21">
        <f>SUM(H4:H14)</f>
        <v>13.562508605908334</v>
      </c>
      <c r="I15" s="21">
        <f>SUM(I4:I14)</f>
        <v>-1.4096502759268503</v>
      </c>
      <c r="J15" s="21">
        <f>SUM(J4:J14)</f>
        <v>6.4217848627492913E-2</v>
      </c>
      <c r="K15" s="1"/>
      <c r="L15" s="1"/>
    </row>
    <row r="16" spans="1:12" ht="23.1" customHeight="1">
      <c r="A16" s="22"/>
      <c r="B16" s="23"/>
      <c r="C16" s="23"/>
      <c r="D16" s="23"/>
      <c r="E16" s="24"/>
      <c r="F16" s="23"/>
      <c r="G16" s="25"/>
      <c r="H16" s="25"/>
      <c r="I16" s="26" t="s">
        <v>1</v>
      </c>
      <c r="J16" s="27"/>
      <c r="K16" s="1"/>
      <c r="L16" s="1"/>
    </row>
    <row r="17" spans="1:10" ht="12.75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10" ht="15" customHeight="1">
      <c r="A18" s="30" t="s">
        <v>13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5" customHeight="1">
      <c r="A19" s="30" t="s">
        <v>11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15" customHeight="1">
      <c r="A20" s="30" t="s">
        <v>12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>
      <c r="A21" s="29" t="s">
        <v>14</v>
      </c>
      <c r="B21" s="2"/>
      <c r="C21" s="2"/>
      <c r="D21" s="2"/>
      <c r="E21" s="2"/>
      <c r="F21" s="2"/>
      <c r="G21" s="2"/>
      <c r="H21" s="2"/>
      <c r="I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</sheetData>
  <phoneticPr fontId="0" type="noConversion"/>
  <printOptions gridLines="1" gridLinesSet="0"/>
  <pageMargins left="0.78740157480314965" right="0.78740157480314965" top="0.98425196850393704" bottom="0.98425196850393704" header="0.5" footer="0.5"/>
  <pageSetup orientation="landscape" horizontalDpi="1200" verticalDpi="1200" r:id="rId1"/>
  <headerFooter alignWithMargins="0">
    <oddHeader>&amp;F</oddHeader>
    <oddFooter xml:space="preserve">&amp;Celisabeth.kjellstrom@fek.lu.se&amp;R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1" sqref="D21"/>
    </sheetView>
  </sheetViews>
  <sheetFormatPr defaultRowHeight="12.75"/>
  <cols>
    <col min="2" max="2" width="13.28515625" customWidth="1"/>
    <col min="3" max="3" width="10.28515625" customWidth="1"/>
    <col min="4" max="4" width="10.7109375" customWidth="1"/>
    <col min="5" max="5" width="12.42578125" customWidth="1"/>
    <col min="6" max="6" width="4.140625" customWidth="1"/>
    <col min="7" max="7" width="10.28515625" customWidth="1"/>
    <col min="8" max="8" width="9.5703125" customWidth="1"/>
  </cols>
  <sheetData>
    <row r="1" spans="1:11" ht="15.75">
      <c r="A1" s="31" t="s">
        <v>15</v>
      </c>
      <c r="B1" s="31"/>
      <c r="C1" s="31"/>
      <c r="D1" s="7"/>
      <c r="E1" s="7"/>
      <c r="F1" s="7"/>
      <c r="G1" s="7"/>
      <c r="H1" s="7"/>
      <c r="I1" s="7"/>
      <c r="J1" s="7"/>
      <c r="K1" s="7"/>
    </row>
    <row r="2" spans="1:11" ht="1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>
      <c r="A3" s="7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">
      <c r="A5" s="7" t="s">
        <v>18</v>
      </c>
      <c r="B5" s="7" t="s">
        <v>20</v>
      </c>
      <c r="C5" s="7"/>
      <c r="D5" s="7"/>
      <c r="E5" s="7"/>
      <c r="F5" s="7"/>
      <c r="G5" s="7"/>
      <c r="H5" s="7"/>
      <c r="I5" s="7"/>
      <c r="J5" s="7"/>
      <c r="K5" s="7"/>
    </row>
    <row r="6" spans="1:11" ht="15">
      <c r="A6" s="7" t="s">
        <v>19</v>
      </c>
      <c r="B6" s="7" t="s">
        <v>21</v>
      </c>
      <c r="C6" s="7"/>
      <c r="D6" s="7"/>
      <c r="E6" s="7"/>
      <c r="F6" s="7"/>
      <c r="G6" s="7"/>
      <c r="H6" s="7"/>
      <c r="I6" s="7"/>
      <c r="J6" s="7"/>
      <c r="K6" s="7"/>
    </row>
    <row r="7" spans="1:11" ht="1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>
      <c r="A9" s="39" t="s">
        <v>22</v>
      </c>
      <c r="B9" s="35" t="s">
        <v>23</v>
      </c>
      <c r="C9" s="7"/>
      <c r="D9" s="41" t="s">
        <v>25</v>
      </c>
      <c r="E9" s="34">
        <v>200000</v>
      </c>
      <c r="F9" s="37"/>
      <c r="G9" s="41" t="s">
        <v>26</v>
      </c>
      <c r="H9" s="34">
        <f>150000</f>
        <v>150000</v>
      </c>
      <c r="I9" s="7"/>
      <c r="J9" s="7"/>
      <c r="K9" s="7"/>
    </row>
    <row r="10" spans="1:11" ht="15.75">
      <c r="A10" s="40"/>
      <c r="B10" s="36" t="s">
        <v>24</v>
      </c>
      <c r="C10" s="7"/>
      <c r="D10" s="42"/>
      <c r="E10" s="33">
        <v>500000</v>
      </c>
      <c r="F10" s="37"/>
      <c r="G10" s="42"/>
      <c r="H10" s="33">
        <f>250000</f>
        <v>250000</v>
      </c>
      <c r="I10" s="7"/>
      <c r="J10" s="7"/>
      <c r="K10" s="7"/>
    </row>
    <row r="11" spans="1:11" ht="15">
      <c r="A11" s="32"/>
      <c r="B11" s="32"/>
      <c r="C11" s="7"/>
      <c r="D11" s="37"/>
      <c r="E11" s="37"/>
      <c r="F11" s="37"/>
      <c r="G11" s="37"/>
      <c r="H11" s="37"/>
      <c r="I11" s="7"/>
      <c r="J11" s="7"/>
      <c r="K11" s="7"/>
    </row>
    <row r="12" spans="1:11" ht="15">
      <c r="A12" s="7"/>
      <c r="B12" s="7"/>
      <c r="C12" s="7"/>
      <c r="D12" s="37" t="s">
        <v>25</v>
      </c>
      <c r="E12" s="38">
        <f>E9/E10</f>
        <v>0.4</v>
      </c>
      <c r="F12" s="37"/>
      <c r="G12" s="37" t="s">
        <v>26</v>
      </c>
      <c r="H12" s="38">
        <f>H9/H10</f>
        <v>0.6</v>
      </c>
      <c r="I12" s="7"/>
      <c r="J12" s="7"/>
      <c r="K12" s="7"/>
    </row>
    <row r="13" spans="1:11" ht="15">
      <c r="A13" s="7"/>
      <c r="B13" s="7"/>
      <c r="C13" s="7"/>
      <c r="D13" s="37"/>
      <c r="E13" s="38"/>
      <c r="F13" s="37"/>
      <c r="G13" s="37"/>
      <c r="H13" s="38"/>
      <c r="I13" s="7"/>
      <c r="J13" s="7"/>
      <c r="K13" s="7"/>
    </row>
    <row r="14" spans="1:11" ht="15">
      <c r="A14" s="7" t="s">
        <v>27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3">
    <mergeCell ref="A9:A10"/>
    <mergeCell ref="D9:D10"/>
    <mergeCell ref="G9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NPV test</vt:lpstr>
      <vt:lpstr>ROI teste</vt:lpstr>
    </vt:vector>
  </TitlesOfParts>
  <Company>FEK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feksys</dc:creator>
  <cp:lastModifiedBy>litt-hni</cp:lastModifiedBy>
  <cp:lastPrinted>2005-04-22T07:55:44Z</cp:lastPrinted>
  <dcterms:created xsi:type="dcterms:W3CDTF">2004-04-21T14:24:29Z</dcterms:created>
  <dcterms:modified xsi:type="dcterms:W3CDTF">2014-05-05T13:14:37Z</dcterms:modified>
</cp:coreProperties>
</file>